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стеля д. 1 -90" sheetId="1" r:id="rId1"/>
  </sheets>
  <externalReferences>
    <externalReference r:id="rId2"/>
  </externalReferences>
  <definedNames>
    <definedName name="АДРЕС" localSheetId="0">'ул Пестеля д. 1 -90'!$B$3</definedName>
    <definedName name="АДРЕС">#REF!</definedName>
    <definedName name="АДРЕС2">#REF!</definedName>
    <definedName name="ВХДОЛГ" localSheetId="0">'ул Пестеля д. 1 -90'!$G$9</definedName>
    <definedName name="ВХДОЛГ">#REF!</definedName>
    <definedName name="ВХСАЛЬДО" localSheetId="0">'ул Пестеля д. 1 -90'!$D$9</definedName>
    <definedName name="ВХСАЛЬДО">#REF!</definedName>
    <definedName name="ВХСАЛЬДО3МЕС">#REF!</definedName>
    <definedName name="ДОГОВОР" localSheetId="0">'ул Пестеля д. 1 -90'!$B$4</definedName>
    <definedName name="ДОГОВОР">#REF!</definedName>
    <definedName name="ДОЛГ" localSheetId="0">'ул Пестеля д. 1 -90'!$A$9</definedName>
    <definedName name="ДОЛГ">#REF!</definedName>
    <definedName name="ЗАТРАЧЕНОК" localSheetId="0">'ул Пестеля д. 1 -90'!$D$41</definedName>
    <definedName name="ЗАТРАЧЕНОК">#REF!</definedName>
    <definedName name="ЗАТРАЧЕНОТ" localSheetId="0">'ул Пестеля д. 1 -90'!$D$40</definedName>
    <definedName name="ЗАТРАЧЕНОТ">#REF!</definedName>
    <definedName name="ЗАТРЕМ" localSheetId="0">'ул Пестеля д. 1 -90'!$D$56</definedName>
    <definedName name="ЗАТРЕМ">#REF!</definedName>
    <definedName name="ИСХДОЛГ" localSheetId="0">'ул Пестеля д. 1 -90'!$G$46</definedName>
    <definedName name="ИСХДОЛГ">#REF!</definedName>
    <definedName name="ИСХСАЛЬДО" localSheetId="0">'ул Пестеля д. 1 -90'!$D$46</definedName>
    <definedName name="ИСХСАЛЬДО">#REF!</definedName>
    <definedName name="ИСХСАЛЬДО3МЕС">#REF!</definedName>
    <definedName name="КАП" localSheetId="0">'ул Пестеля д. 1 -90'!$C$41</definedName>
    <definedName name="КАП">#REF!</definedName>
    <definedName name="КАПРЕМ">#REF!</definedName>
    <definedName name="КПЕРЕЧИСК" localSheetId="0">'ул Пестеля д. 1 -90'!$G$41</definedName>
    <definedName name="КПЕРЕЧИСК">#REF!</definedName>
    <definedName name="КПЕРЕЧИСТ" localSheetId="0">'ул Пестеля д. 1 -90'!$G$40</definedName>
    <definedName name="КПЕРЕЧИСТ">#REF!</definedName>
    <definedName name="НАЧЗАГОД">#REF!</definedName>
    <definedName name="НАЧЗАГОДНЕЖ">#REF!</definedName>
    <definedName name="НАЧРЕМ" localSheetId="0">'ул Пестеля д. 1 -90'!$D$54</definedName>
    <definedName name="НАЧРЕМ">#REF!</definedName>
    <definedName name="НЕЖНАЧРЕМ" localSheetId="0">'ул Пестеля д. 1 -90'!$D$55</definedName>
    <definedName name="НЕЖНАЧРЕМ">#REF!</definedName>
    <definedName name="ОПАЛЧЕНОТ" localSheetId="0">'ул Пестеля д. 1 -90'!$E$40</definedName>
    <definedName name="ОПАЛЧЕНОТ">#REF!</definedName>
    <definedName name="ОПЛАЧЕНОК" localSheetId="0">'ул Пестеля д. 1 -90'!$E$41</definedName>
    <definedName name="ОПЛАЧЕНОК">#REF!</definedName>
    <definedName name="ОСВОЕНО">#REF!</definedName>
    <definedName name="ОСТ" localSheetId="0">'ул Пестеля д. 1 -90'!$A$46</definedName>
    <definedName name="ОСТ">#REF!</definedName>
    <definedName name="ПЛОЩАДЬ" localSheetId="0">'ул Пестеля д. 1 -90'!$B$5</definedName>
    <definedName name="ПЛОЩАДЬ">#REF!</definedName>
    <definedName name="ПЛОЩАДЬДОМА">#REF!</definedName>
    <definedName name="РАЗМЕРПЛАТЫ" localSheetId="0">'ул Пестеля д. 1 -90'!$C$11</definedName>
    <definedName name="РАЗМЕРПЛАТЫ">#REF!</definedName>
    <definedName name="СНРЕМ" localSheetId="0">'ул Пестеля д. 1 -90'!#REF!</definedName>
    <definedName name="СНРЕМ">#REF!</definedName>
    <definedName name="ТАРОТОП" localSheetId="0">'ул Пестеля д. 1 -90'!$C$16</definedName>
    <definedName name="ТАРОТОП">#REF!</definedName>
    <definedName name="ТАРХВС" localSheetId="0">'ул Пестеля д. 1 -90'!$C$17</definedName>
    <definedName name="ТАРХВС">#REF!</definedName>
    <definedName name="ТБО" localSheetId="0">'ул Пестеля д. 1 -90'!$C$13</definedName>
    <definedName name="ТБО">#REF!</definedName>
    <definedName name="ТБОНАЧ" localSheetId="0">'ул Пестеля д. 1 -90'!$D$13</definedName>
    <definedName name="ТБОНАЧ">#REF!</definedName>
    <definedName name="ТБОНЕД" localSheetId="0">'ул Пестеля д. 1 -90'!$F$13</definedName>
    <definedName name="ТБОНЕД">#REF!</definedName>
    <definedName name="ТБООПЛ" localSheetId="0">'ул Пестеля д. 1 -90'!$E$13</definedName>
    <definedName name="ТБООПЛ">#REF!</definedName>
    <definedName name="ТБОПОСТ" localSheetId="0">'ул Пестеля д. 1 -90'!$G$13</definedName>
    <definedName name="ТБОПОСТ">#REF!</definedName>
    <definedName name="ТЕК" localSheetId="0">'ул Пестеля д. 1 -90'!$C$40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E44" i="1" s="1"/>
  <c r="D42" i="1"/>
  <c r="D44" i="1" s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<sst xmlns="http://schemas.openxmlformats.org/spreadsheetml/2006/main" count="75" uniqueCount="70">
  <si>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</si>
  <si>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</si>
  <si>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Пестеля д. 1 /90</t>
  </si>
  <si>
    <t>Договор управления №:</t>
  </si>
  <si>
    <t xml:space="preserve">№ 97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</si>
  <si>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</si>
  <si>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</si>
  <si>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</si>
  <si>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</si>
  <si>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</si>
  <si>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</si>
  <si>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</si>
  <si>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</si>
  <si>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</si>
  <si>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</si>
  <si>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</si>
  <si>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</si>
  <si>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</si>
  <si>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</si>
  <si>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</si>
  <si>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</si>
  <si>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</si>
  <si>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</si>
  <si>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</si>
  <si>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</si>
  <si>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</si>
  <si>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</si>
  <si>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</si>
  <si>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</si>
  <si>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</si>
  <si>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</si>
  <si>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</si>
  <si>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</si>
  <si>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</si>
  <si>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</si>
  <si>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</si>
  <si>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</si>
  <si>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</si>
  <si>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</si>
  <si>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</si>
  <si>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Омолаживающая обрезка деревьев</t>
  </si>
  <si>
    <t>Замена задвижек ГВС</t>
  </si>
  <si>
    <t>Замена фановой трубы</t>
  </si>
  <si>
    <t>Ремонт кровли</t>
  </si>
  <si>
    <t>Изоляция труб Ц/О</t>
  </si>
  <si>
    <t>Замена разводки и стояков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</si>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</sst>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CS712"/>
  <sheetViews>
    <sheetView tabSelected="1" topLeftCell="A49" workbookViewId="0">
      <selection activeCell="A65" sqref="A65:IV6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5204.4999999999991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565706.91999999934</v>
      </c>
      <c r="E9" s="10" t="s">
        <v>8</v>
      </c>
      <c r="F9" s="11"/>
      <c r="G9" s="9">
        <v>12396.750000000011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530017.58999999962</v>
      </c>
      <c r="E13" s="24">
        <v>525773.88999999897</v>
      </c>
      <c r="F13" s="25">
        <f>ТБОНАЧ-ТБООПЛ</f>
        <v>4243.7000000006519</v>
      </c>
      <c r="G13" s="26">
        <f>ТБООПЛ</f>
        <v>525773.88999999897</v>
      </c>
    </row>
    <row r="14" spans="1:7" ht="13.5" thickBot="1" x14ac:dyDescent="0.25">
      <c r="A14" s="27"/>
      <c r="B14" s="28" t="s">
        <v>17</v>
      </c>
      <c r="C14" s="29"/>
      <c r="D14" s="30">
        <f>D13</f>
        <v>530017.58999999962</v>
      </c>
      <c r="E14" s="30">
        <f>E13</f>
        <v>525773.88999999897</v>
      </c>
      <c r="F14" s="30">
        <f>F13</f>
        <v>4243.7000000006519</v>
      </c>
      <c r="G14" s="30">
        <f>SUM(ТБОПОСТ)</f>
        <v>525773.88999999897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1826334.0800000005</v>
      </c>
      <c r="E16" s="24">
        <v>1819897.5999999999</v>
      </c>
      <c r="F16" s="25">
        <f t="shared" ref="F16:F25" si="0">D16-E16</f>
        <v>6436.4800000006799</v>
      </c>
      <c r="G16" s="26">
        <f t="shared" ref="G16:G25" si="1">E16</f>
        <v>1819897.5999999999</v>
      </c>
    </row>
    <row r="17" spans="1:7" x14ac:dyDescent="0.2">
      <c r="A17" s="34"/>
      <c r="B17" s="35" t="s">
        <v>20</v>
      </c>
      <c r="C17" s="23">
        <v>25.95</v>
      </c>
      <c r="D17" s="24">
        <v>194772.47999999998</v>
      </c>
      <c r="E17" s="24">
        <v>197308.89999999988</v>
      </c>
      <c r="F17" s="25">
        <f t="shared" si="0"/>
        <v>-2536.4199999998964</v>
      </c>
      <c r="G17" s="26">
        <f t="shared" si="1"/>
        <v>197308.89999999988</v>
      </c>
    </row>
    <row r="18" spans="1:7" x14ac:dyDescent="0.2">
      <c r="A18" s="34"/>
      <c r="B18" s="35" t="s">
        <v>21</v>
      </c>
      <c r="C18" s="23">
        <v>17.79</v>
      </c>
      <c r="D18" s="24">
        <v>133735.01</v>
      </c>
      <c r="E18" s="24">
        <v>135106.37999999995</v>
      </c>
      <c r="F18" s="25">
        <f t="shared" si="0"/>
        <v>-1371.3699999999371</v>
      </c>
      <c r="G18" s="26">
        <f t="shared" si="1"/>
        <v>135106.37999999995</v>
      </c>
    </row>
    <row r="19" spans="1:7" x14ac:dyDescent="0.2">
      <c r="A19" s="34"/>
      <c r="B19" s="35" t="s">
        <v>22</v>
      </c>
      <c r="C19" s="23" t="s">
        <v>23</v>
      </c>
      <c r="D19" s="24">
        <v>738333.43000000075</v>
      </c>
      <c r="E19" s="24">
        <v>737637.99000000104</v>
      </c>
      <c r="F19" s="25">
        <f t="shared" si="0"/>
        <v>695.43999999971129</v>
      </c>
      <c r="G19" s="26">
        <f t="shared" si="1"/>
        <v>737637.99000000104</v>
      </c>
    </row>
    <row r="20" spans="1:7" x14ac:dyDescent="0.2">
      <c r="A20" s="34"/>
      <c r="B20" s="35" t="s">
        <v>24</v>
      </c>
      <c r="C20" s="23">
        <v>17.79</v>
      </c>
      <c r="D20" s="24">
        <v>83839.040000000023</v>
      </c>
      <c r="E20" s="24">
        <v>84260.739999999976</v>
      </c>
      <c r="F20" s="25">
        <f t="shared" si="0"/>
        <v>-421.69999999995343</v>
      </c>
      <c r="G20" s="26">
        <f t="shared" si="1"/>
        <v>84260.739999999976</v>
      </c>
    </row>
    <row r="21" spans="1:7" x14ac:dyDescent="0.2">
      <c r="A21" s="34"/>
      <c r="B21" s="35" t="s">
        <v>25</v>
      </c>
      <c r="C21" s="23">
        <v>4.2300000000000004</v>
      </c>
      <c r="D21" s="24">
        <v>265200.2099999999</v>
      </c>
      <c r="E21" s="24">
        <v>336877.64000000025</v>
      </c>
      <c r="F21" s="25">
        <f t="shared" si="0"/>
        <v>-71677.430000000342</v>
      </c>
      <c r="G21" s="26">
        <f t="shared" si="1"/>
        <v>336877.64000000025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3242214.2500000009</v>
      </c>
      <c r="E26" s="30">
        <f>SUM(E16:E25)</f>
        <v>3311089.2500000009</v>
      </c>
      <c r="F26" s="30">
        <f>SUM(F16:F25)</f>
        <v>-68874.999999999738</v>
      </c>
      <c r="G26" s="30">
        <f>SUM(G16:G25)</f>
        <v>3311089.2500000009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211406.6099999999</v>
      </c>
      <c r="E28" s="24">
        <v>201469.39999999979</v>
      </c>
      <c r="F28" s="25">
        <f>D28-E28</f>
        <v>9937.2100000001083</v>
      </c>
      <c r="G28" s="26">
        <f t="shared" ref="G28:G37" si="2">E28</f>
        <v>201469.39999999979</v>
      </c>
    </row>
    <row r="29" spans="1:7" x14ac:dyDescent="0.2">
      <c r="A29" s="34"/>
      <c r="B29" s="35" t="s">
        <v>28</v>
      </c>
      <c r="C29" s="23">
        <v>0</v>
      </c>
      <c r="D29" s="24">
        <v>52626</v>
      </c>
      <c r="E29" s="24">
        <v>51927.849999999991</v>
      </c>
      <c r="F29" s="25">
        <f>D29-E29</f>
        <v>698.15000000000873</v>
      </c>
      <c r="G29" s="26">
        <f t="shared" si="2"/>
        <v>51927.849999999991</v>
      </c>
    </row>
    <row r="30" spans="1:7" x14ac:dyDescent="0.2">
      <c r="A30" s="34"/>
      <c r="B30" s="35" t="s">
        <v>29</v>
      </c>
      <c r="C30" s="23">
        <v>7.14</v>
      </c>
      <c r="D30" s="24">
        <v>4218.58</v>
      </c>
      <c r="E30" s="24">
        <v>4956.3900000000003</v>
      </c>
      <c r="F30" s="25">
        <f t="shared" ref="F30:F37" si="3">D30-E30</f>
        <v>-737.8100000000004</v>
      </c>
      <c r="G30" s="26">
        <f t="shared" si="2"/>
        <v>4956.3900000000003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268251.18999999989</v>
      </c>
      <c r="E38" s="30">
        <f>SUM(E28:E37)</f>
        <v>258353.63999999978</v>
      </c>
      <c r="F38" s="30">
        <f>SUM(F28:F37)</f>
        <v>9897.5500000001157</v>
      </c>
      <c r="G38" s="30">
        <f>SUM(G28:G37)</f>
        <v>258353.63999999978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113673.95999999974</v>
      </c>
      <c r="E40" s="24">
        <v>114256.48999999983</v>
      </c>
      <c r="F40" s="25">
        <f>ЗАТРАЧЕНОТ-ОПАЛЧЕНОТ</f>
        <v>-582.53000000008615</v>
      </c>
      <c r="G40" s="45">
        <v>110395.26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113673.95999999974</v>
      </c>
      <c r="E42" s="30">
        <f>E41+E40</f>
        <v>114256.48999999983</v>
      </c>
      <c r="F42" s="30">
        <f>F41+F40</f>
        <v>-582.53000000008615</v>
      </c>
      <c r="G42" s="30">
        <f>КПЕРЕЧИСТ+КПЕРЕЧИСК</f>
        <v>110395.26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4154156.99</v>
      </c>
      <c r="E44" s="30">
        <f>E42+E38+E26+E14</f>
        <v>4209473.2699999996</v>
      </c>
      <c r="F44" s="30">
        <f>F42+F38+F26+F14</f>
        <v>-55316.279999999053</v>
      </c>
      <c r="G44" s="30">
        <f>G42+G38+G26+G14</f>
        <v>4205612.04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510390.64000000042</v>
      </c>
      <c r="E46" s="10" t="s">
        <v>8</v>
      </c>
      <c r="F46" s="11"/>
      <c r="G46" s="9">
        <v>17673.749999999996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114256.49000000002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110395.26</v>
      </c>
      <c r="E56" s="59"/>
    </row>
    <row r="57" spans="1:7" x14ac:dyDescent="0.2">
      <c r="A57" s="60" t="s">
        <v>40</v>
      </c>
      <c r="B57" s="60"/>
      <c r="C57" s="60"/>
      <c r="D57" s="60"/>
      <c r="E57" s="60"/>
      <c r="F57" s="60">
        <v>12547</v>
      </c>
      <c r="G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5535.99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5704.13</v>
      </c>
      <c r="G59" s="61"/>
    </row>
    <row r="60" spans="1:7" s="62" customFormat="1" x14ac:dyDescent="0.2">
      <c r="A60" s="61" t="s">
        <v>43</v>
      </c>
      <c r="B60" s="61"/>
      <c r="C60" s="61"/>
      <c r="D60" s="61"/>
      <c r="E60" s="61"/>
      <c r="F60" s="61">
        <v>40101.19</v>
      </c>
      <c r="G60" s="61"/>
    </row>
    <row r="61" spans="1:7" s="62" customFormat="1" x14ac:dyDescent="0.2">
      <c r="A61" s="61" t="s">
        <v>44</v>
      </c>
      <c r="B61" s="61"/>
      <c r="C61" s="61"/>
      <c r="D61" s="61"/>
      <c r="E61" s="61"/>
      <c r="F61" s="61">
        <v>12523.91</v>
      </c>
      <c r="G61" s="61"/>
    </row>
    <row r="62" spans="1:7" s="62" customFormat="1" x14ac:dyDescent="0.2">
      <c r="A62" s="61" t="s">
        <v>41</v>
      </c>
      <c r="B62" s="61"/>
      <c r="C62" s="61"/>
      <c r="D62" s="61"/>
      <c r="E62" s="61"/>
      <c r="F62" s="61">
        <v>9092.84</v>
      </c>
      <c r="G62" s="61"/>
    </row>
    <row r="63" spans="1:7" s="62" customFormat="1" x14ac:dyDescent="0.2">
      <c r="A63" s="61" t="s">
        <v>45</v>
      </c>
      <c r="B63" s="61"/>
      <c r="C63" s="61"/>
      <c r="D63" s="61"/>
      <c r="E63" s="61"/>
      <c r="F63" s="61">
        <v>19354.400000000001</v>
      </c>
      <c r="G63" s="61"/>
    </row>
    <row r="64" spans="1:7" s="62" customFormat="1" x14ac:dyDescent="0.2">
      <c r="A64" s="61" t="s">
        <v>41</v>
      </c>
      <c r="B64" s="61"/>
      <c r="C64" s="61"/>
      <c r="D64" s="61"/>
      <c r="E64" s="61"/>
      <c r="F64" s="61">
        <v>5535.8</v>
      </c>
      <c r="G64" s="61"/>
    </row>
    <row r="65" spans="1:97" s="62" customFormat="1" x14ac:dyDescent="0.2"/>
    <row r="66" spans="1:97" s="62" customFormat="1" x14ac:dyDescent="0.2">
      <c r="A66" s="63" t="s">
        <v>46</v>
      </c>
    </row>
    <row r="67" spans="1:97" s="62" customFormat="1" x14ac:dyDescent="0.2"/>
    <row r="68" spans="1:97" s="62" customFormat="1" x14ac:dyDescent="0.2">
      <c r="A68" s="64" t="s">
        <v>47</v>
      </c>
      <c r="B68" s="64"/>
      <c r="D68" s="65">
        <v>7414.609999999986</v>
      </c>
      <c r="E68" s="66"/>
    </row>
    <row r="69" spans="1:97" s="62" customFormat="1" x14ac:dyDescent="0.2">
      <c r="A69" s="64" t="s">
        <v>48</v>
      </c>
      <c r="B69" s="64"/>
      <c r="D69" s="67">
        <v>0</v>
      </c>
      <c r="E69" s="68"/>
    </row>
    <row r="70" spans="1:97" s="62" customFormat="1" x14ac:dyDescent="0.2">
      <c r="A70" s="64" t="s">
        <v>49</v>
      </c>
      <c r="B70" s="64"/>
      <c r="D70" s="67">
        <v>4800</v>
      </c>
      <c r="E70" s="68"/>
    </row>
    <row r="71" spans="1:97" s="62" customFormat="1" x14ac:dyDescent="0.2">
      <c r="A71" s="64" t="s">
        <v>50</v>
      </c>
      <c r="B71" s="64"/>
      <c r="D71" s="67">
        <v>430708.04000000004</v>
      </c>
      <c r="E71" s="68"/>
    </row>
    <row r="72" spans="1:97" s="62" customFormat="1" x14ac:dyDescent="0.2">
      <c r="A72" s="64" t="s">
        <v>51</v>
      </c>
      <c r="B72" s="64"/>
      <c r="D72" s="69">
        <v>0</v>
      </c>
      <c r="E72" s="70"/>
    </row>
    <row r="73" spans="1:97" s="62" customFormat="1" x14ac:dyDescent="0.2">
      <c r="A73" s="71" t="s">
        <v>52</v>
      </c>
      <c r="B73" s="71"/>
      <c r="C73" s="71"/>
      <c r="D73" s="71"/>
      <c r="E73" s="71"/>
      <c r="F73" s="71" t="s">
        <v>53</v>
      </c>
      <c r="G73" s="71"/>
    </row>
    <row r="74" spans="1:97" s="62" customFormat="1" x14ac:dyDescent="0.2">
      <c r="A74" s="72" t="s">
        <v>54</v>
      </c>
      <c r="B74" s="72"/>
      <c r="D74" s="73">
        <v>12214.609999999986</v>
      </c>
      <c r="E74" s="74"/>
    </row>
    <row r="75" spans="1:97" s="62" customFormat="1" x14ac:dyDescent="0.2"/>
    <row r="76" spans="1:97" s="62" customFormat="1" x14ac:dyDescent="0.2"/>
    <row r="77" spans="1:97" s="62" customFormat="1" x14ac:dyDescent="0.2"/>
    <row r="78" spans="1:97" s="62" customFormat="1" x14ac:dyDescent="0.2"/>
    <row r="79" spans="1:97" s="62" customFormat="1" x14ac:dyDescent="0.2">
      <c r="A79" s="75" t="s">
        <v>55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56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57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58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59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60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61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62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5" t="s">
        <v>63</v>
      </c>
      <c r="B89" s="75"/>
      <c r="C89" s="75"/>
      <c r="D89" s="75"/>
      <c r="E89" s="75"/>
      <c r="F89" s="75"/>
      <c r="G89" s="75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6"/>
      <c r="B90" s="76"/>
      <c r="C90" s="76"/>
      <c r="D90" s="76"/>
      <c r="E90" s="76"/>
      <c r="F90" s="76"/>
      <c r="G90" s="76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 s="75" t="s">
        <v>64</v>
      </c>
      <c r="B91" s="75"/>
      <c r="C91" s="75"/>
      <c r="D91" s="75"/>
      <c r="E91" s="75"/>
      <c r="F91" s="75"/>
      <c r="G91" s="7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 s="75" t="s">
        <v>65</v>
      </c>
      <c r="B92" s="75"/>
      <c r="C92" s="75"/>
      <c r="D92" s="75"/>
      <c r="E92" s="75"/>
      <c r="F92" s="75"/>
      <c r="G92" s="75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 t="s">
        <v>66</v>
      </c>
      <c r="B95" s="77"/>
      <c r="C95" s="77"/>
      <c r="D95" s="77"/>
      <c r="E95" s="77"/>
      <c r="F95" s="78" t="s">
        <v>67</v>
      </c>
      <c r="G95" s="78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/>
      <c r="B96" s="77"/>
      <c r="C96" s="77"/>
      <c r="D96" s="77"/>
      <c r="E96" s="77"/>
      <c r="F96" s="79"/>
      <c r="G96" s="79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ht="15" x14ac:dyDescent="0.25">
      <c r="A97" s="77"/>
      <c r="B97" s="77"/>
      <c r="C97" s="77"/>
      <c r="D97" s="77"/>
      <c r="E97" s="77"/>
      <c r="F97" s="78"/>
      <c r="G97" s="7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ht="15" x14ac:dyDescent="0.25">
      <c r="A98" s="77" t="s">
        <v>68</v>
      </c>
      <c r="B98" s="77"/>
      <c r="C98" s="77"/>
      <c r="D98" s="77"/>
      <c r="E98" s="77"/>
      <c r="F98" s="78" t="s">
        <v>69</v>
      </c>
      <c r="G98" s="7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2" customFormat="1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</row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62">
    <mergeCell ref="F97:G97"/>
    <mergeCell ref="F98:G98"/>
    <mergeCell ref="A87:G87"/>
    <mergeCell ref="A88:G88"/>
    <mergeCell ref="A89:G89"/>
    <mergeCell ref="A91:G91"/>
    <mergeCell ref="A92:G92"/>
    <mergeCell ref="F95:G95"/>
    <mergeCell ref="A79:G79"/>
    <mergeCell ref="A80:G80"/>
    <mergeCell ref="A81:G81"/>
    <mergeCell ref="A83:G83"/>
    <mergeCell ref="A84:G84"/>
    <mergeCell ref="A85:G85"/>
    <mergeCell ref="A72:B72"/>
    <mergeCell ref="D72:E72"/>
    <mergeCell ref="A73:E73"/>
    <mergeCell ref="F73:G73"/>
    <mergeCell ref="A74:B74"/>
    <mergeCell ref="D74:E74"/>
    <mergeCell ref="A69:B69"/>
    <mergeCell ref="D69:E69"/>
    <mergeCell ref="A70:B70"/>
    <mergeCell ref="D70:E70"/>
    <mergeCell ref="A71:B71"/>
    <mergeCell ref="D71:E71"/>
    <mergeCell ref="A63:E63"/>
    <mergeCell ref="F63:G63"/>
    <mergeCell ref="A64:E64"/>
    <mergeCell ref="F64:G64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Пестеля д. 1 -90</vt:lpstr>
      <vt:lpstr>'ул Пестеля д. 1 -90'!АДРЕС</vt:lpstr>
      <vt:lpstr>'ул Пестеля д. 1 -90'!ВХДОЛГ</vt:lpstr>
      <vt:lpstr>'ул Пестеля д. 1 -90'!ВХСАЛЬДО</vt:lpstr>
      <vt:lpstr>'ул Пестеля д. 1 -90'!ДОГОВОР</vt:lpstr>
      <vt:lpstr>'ул Пестеля д. 1 -90'!ДОЛГ</vt:lpstr>
      <vt:lpstr>'ул Пестеля д. 1 -90'!ЗАТРАЧЕНОК</vt:lpstr>
      <vt:lpstr>'ул Пестеля д. 1 -90'!ЗАТРАЧЕНОТ</vt:lpstr>
      <vt:lpstr>'ул Пестеля д. 1 -90'!ЗАТРЕМ</vt:lpstr>
      <vt:lpstr>'ул Пестеля д. 1 -90'!ИСХДОЛГ</vt:lpstr>
      <vt:lpstr>'ул Пестеля д. 1 -90'!ИСХСАЛЬДО</vt:lpstr>
      <vt:lpstr>'ул Пестеля д. 1 -90'!КАП</vt:lpstr>
      <vt:lpstr>'ул Пестеля д. 1 -90'!КПЕРЕЧИСК</vt:lpstr>
      <vt:lpstr>'ул Пестеля д. 1 -90'!КПЕРЕЧИСТ</vt:lpstr>
      <vt:lpstr>'ул Пестеля д. 1 -90'!НАЧРЕМ</vt:lpstr>
      <vt:lpstr>'ул Пестеля д. 1 -90'!НЕЖНАЧРЕМ</vt:lpstr>
      <vt:lpstr>'ул Пестеля д. 1 -90'!ОПАЛЧЕНОТ</vt:lpstr>
      <vt:lpstr>'ул Пестеля д. 1 -90'!ОПЛАЧЕНОК</vt:lpstr>
      <vt:lpstr>'ул Пестеля д. 1 -90'!ОСТ</vt:lpstr>
      <vt:lpstr>'ул Пестеля д. 1 -90'!ПЛОЩАДЬ</vt:lpstr>
      <vt:lpstr>'ул Пестеля д. 1 -90'!РАЗМЕРПЛАТЫ</vt:lpstr>
      <vt:lpstr>'ул Пестеля д. 1 -90'!ТАРОТОП</vt:lpstr>
      <vt:lpstr>'ул Пестеля д. 1 -90'!ТАРХВС</vt:lpstr>
      <vt:lpstr>'ул Пестеля д. 1 -90'!ТБО</vt:lpstr>
      <vt:lpstr>'ул Пестеля д. 1 -90'!ТБОНАЧ</vt:lpstr>
      <vt:lpstr>'ул Пестеля д. 1 -90'!ТБОНЕД</vt:lpstr>
      <vt:lpstr>'ул Пестеля д. 1 -90'!ТБООПЛ</vt:lpstr>
      <vt:lpstr>'ул Пестеля д. 1 -90'!ТБОПОСТ</vt:lpstr>
      <vt:lpstr>'ул Пестеля д. 1 -90'!ТЕК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2018-03-30T13:22:04Z</dcterms:created>
  <dcterms:modified xsi:type="dcterms:W3CDTF">2018-03-30T13:22:04Z</dcterms:modified>
</cp:coreProperties>
</file>